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30" windowWidth="10500" windowHeight="53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0" i="1"/>
  <c r="J47"/>
  <c r="J42"/>
  <c r="J54"/>
  <c r="E52"/>
  <c r="F52"/>
  <c r="G52"/>
  <c r="H52"/>
  <c r="D52"/>
  <c r="J57"/>
  <c r="J55"/>
  <c r="E49"/>
  <c r="F49"/>
  <c r="G49"/>
  <c r="H49"/>
  <c r="D49"/>
  <c r="D58" s="1"/>
  <c r="E38"/>
  <c r="F38"/>
  <c r="G38"/>
  <c r="G58" s="1"/>
  <c r="H38"/>
  <c r="D38"/>
  <c r="E46"/>
  <c r="J46" s="1"/>
  <c r="F46"/>
  <c r="G46"/>
  <c r="H46"/>
  <c r="D46"/>
  <c r="E35"/>
  <c r="F35"/>
  <c r="G35"/>
  <c r="H35"/>
  <c r="D35"/>
  <c r="E31"/>
  <c r="F31"/>
  <c r="G31"/>
  <c r="H31"/>
  <c r="D31"/>
  <c r="J31" s="1"/>
  <c r="J44"/>
  <c r="J43"/>
  <c r="J32"/>
  <c r="J33"/>
  <c r="J34"/>
  <c r="E29"/>
  <c r="F29"/>
  <c r="G29"/>
  <c r="H29"/>
  <c r="D29"/>
  <c r="G10"/>
  <c r="G19" s="1"/>
  <c r="H10"/>
  <c r="H19" s="1"/>
  <c r="J6"/>
  <c r="J7"/>
  <c r="J8"/>
  <c r="J14"/>
  <c r="E10"/>
  <c r="E19" s="1"/>
  <c r="F10"/>
  <c r="F19" s="1"/>
  <c r="D19"/>
  <c r="G59" l="1"/>
  <c r="J49"/>
  <c r="D59"/>
  <c r="H58"/>
  <c r="H59" s="1"/>
  <c r="E58"/>
  <c r="E59" s="1"/>
  <c r="J52"/>
  <c r="F58"/>
  <c r="F59" s="1"/>
  <c r="J35"/>
  <c r="J38"/>
  <c r="J58" s="1"/>
  <c r="J9" l="1"/>
  <c r="J10"/>
  <c r="J11"/>
  <c r="J12"/>
  <c r="J13"/>
  <c r="J15"/>
  <c r="J16"/>
  <c r="J21"/>
  <c r="J22"/>
  <c r="J23"/>
  <c r="J24"/>
  <c r="J25"/>
  <c r="J26"/>
  <c r="J27"/>
  <c r="J28"/>
  <c r="J36"/>
  <c r="J37"/>
  <c r="J48"/>
  <c r="J51"/>
  <c r="J19" l="1"/>
  <c r="J59" s="1"/>
  <c r="J29"/>
  <c r="I59"/>
</calcChain>
</file>

<file path=xl/sharedStrings.xml><?xml version="1.0" encoding="utf-8"?>
<sst xmlns="http://schemas.openxmlformats.org/spreadsheetml/2006/main" count="112" uniqueCount="67">
  <si>
    <t>Наименование работ</t>
  </si>
  <si>
    <t>Электроснабжение</t>
  </si>
  <si>
    <t>Содействие ст.улиц в организации замены на СИП</t>
  </si>
  <si>
    <t>Контроль показаний ээ садоводов. Составть график</t>
  </si>
  <si>
    <t xml:space="preserve">Закончить программу по выносу э/счетчиков </t>
  </si>
  <si>
    <t>Водоснабжение</t>
  </si>
  <si>
    <t>Благоустройство</t>
  </si>
  <si>
    <t>х</t>
  </si>
  <si>
    <t>План мероприятий на 2021-2025 год</t>
  </si>
  <si>
    <t>Всего, руб.</t>
  </si>
  <si>
    <t>-</t>
  </si>
  <si>
    <t>Всего (м., шт…)</t>
  </si>
  <si>
    <t>руб.</t>
  </si>
  <si>
    <t>ед. изм.</t>
  </si>
  <si>
    <t>Замена АС на СИП на центральных улицах</t>
  </si>
  <si>
    <t>Замена опор</t>
  </si>
  <si>
    <t>Замена/установка рубильников по улично</t>
  </si>
  <si>
    <t>б) закупка материалов</t>
  </si>
  <si>
    <t>Осуществлять мониторинг скважин (ежемесячно)</t>
  </si>
  <si>
    <t>Обустроить скважину у Правления СНТ</t>
  </si>
  <si>
    <t>Модернизация насосных и системы водоснабжение</t>
  </si>
  <si>
    <t>Закупка труд для водовода</t>
  </si>
  <si>
    <t>Замена задвижек на магистральном водоводе , цепи</t>
  </si>
  <si>
    <t>Замена задвижек по уличная</t>
  </si>
  <si>
    <t>%%</t>
  </si>
  <si>
    <t>I.</t>
  </si>
  <si>
    <t>II.</t>
  </si>
  <si>
    <t>III.</t>
  </si>
  <si>
    <t>И Т О Г О:</t>
  </si>
  <si>
    <t>а) отсыпка улиц по мере необходимости</t>
  </si>
  <si>
    <t xml:space="preserve">б) организация парковок </t>
  </si>
  <si>
    <t>а) асфальтирование</t>
  </si>
  <si>
    <t>Замена кабеляВВ от 21 ТП до 10 ТП, в т.ч.:</t>
  </si>
  <si>
    <t>Усиление периметр СНТ, в т.ч.:</t>
  </si>
  <si>
    <t>б) ремонт ограждения периметра</t>
  </si>
  <si>
    <t>Охрана территории СНТ, в т.ч.:</t>
  </si>
  <si>
    <t>б) Введение пропусков для пешеходов</t>
  </si>
  <si>
    <t>г) Для транспорта контролируемый въезд (брелоки)</t>
  </si>
  <si>
    <t>д) Организация въезда на 6 улицу с меридиана</t>
  </si>
  <si>
    <t>Пожарная безопасность, в т.ч.:</t>
  </si>
  <si>
    <t>Проводить мониторинг системы водоснабжения (еженед.)</t>
  </si>
  <si>
    <t>г) Видеонаблюдение</t>
  </si>
  <si>
    <t xml:space="preserve">е) Машина Группы Быстрого Реагирования (ГБР) Охраны СНТ </t>
  </si>
  <si>
    <t>а) Продолжить разделение мусора по видам</t>
  </si>
  <si>
    <t>а) Благоустройство контейнерных площадок (руб)</t>
  </si>
  <si>
    <t>а) Здание овощехранилища «Центрального» (заказ сметы)</t>
  </si>
  <si>
    <t>ВСЕГО (II):</t>
  </si>
  <si>
    <t>ВСЕГО (I):</t>
  </si>
  <si>
    <t>ВСЕГО (III):</t>
  </si>
  <si>
    <r>
      <rPr>
        <b/>
        <sz val="11"/>
        <color theme="1"/>
        <rFont val="Calibri"/>
        <family val="2"/>
        <charset val="204"/>
        <scheme val="minor"/>
      </rPr>
      <t>ДОРОГИ</t>
    </r>
    <r>
      <rPr>
        <sz val="11"/>
        <color theme="1"/>
        <rFont val="Calibri"/>
        <family val="2"/>
        <charset val="204"/>
        <scheme val="minor"/>
      </rPr>
      <t>. Ежегодный ремонт центральных дорог, в т.ч.:</t>
    </r>
  </si>
  <si>
    <t>а) остановление периметра, установка калиток с замками</t>
  </si>
  <si>
    <t>д) благоустройство пропускнух пунктов на въездах в СНТ</t>
  </si>
  <si>
    <t>а) закончить на 7 улице пожарный проезд</t>
  </si>
  <si>
    <t>Контейнерные площадки, в т.ч.:</t>
  </si>
  <si>
    <r>
      <rPr>
        <b/>
        <sz val="11"/>
        <color theme="1"/>
        <rFont val="Calibri"/>
        <family val="2"/>
        <charset val="204"/>
        <scheme val="minor"/>
      </rPr>
      <t xml:space="preserve"> Ремонт, реконстр-ция объектов общего имущества, в т.ч.: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</si>
  <si>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б) Здания проходной на центральном въезде (реконструкция)</t>
  </si>
  <si>
    <t>а) составление сметы (спецификации)</t>
  </si>
  <si>
    <t>с) строительно-монтажные работы</t>
  </si>
  <si>
    <t>Реконструкция ТП</t>
  </si>
  <si>
    <t>Освещение улиц</t>
  </si>
  <si>
    <t xml:space="preserve">а) Перезаключение договора на новые условиях с ЧОП </t>
  </si>
  <si>
    <t>б) закупка средств пожарной безопасности</t>
  </si>
  <si>
    <r>
      <t>Постановка объектов недвиж-ти на кадастровый учёт</t>
    </r>
    <r>
      <rPr>
        <sz val="11"/>
        <color theme="1"/>
        <rFont val="Calibri"/>
        <family val="2"/>
        <charset val="204"/>
        <scheme val="minor"/>
      </rPr>
      <t xml:space="preserve"> (межев. ЗОП)</t>
    </r>
  </si>
  <si>
    <r>
      <t>Поставить на кадастровый учёт здания</t>
    </r>
    <r>
      <rPr>
        <sz val="11"/>
        <color theme="1"/>
        <rFont val="Calibri"/>
        <family val="2"/>
        <charset val="204"/>
        <scheme val="minor"/>
      </rPr>
      <t xml:space="preserve"> (правление, гараж, склад)</t>
    </r>
  </si>
  <si>
    <r>
      <t xml:space="preserve">Инвентаризация общего имущества СНТ </t>
    </r>
    <r>
      <rPr>
        <sz val="11"/>
        <color theme="1"/>
        <rFont val="Calibri"/>
        <family val="2"/>
        <charset val="204"/>
        <scheme val="minor"/>
      </rPr>
      <t>(создать комиссию)</t>
    </r>
  </si>
  <si>
    <t>Передать линии 10 кВА в муниципатитет для оформл. в Энергосбыт</t>
  </si>
  <si>
    <t>Магистральный водовод по 17 улицы (деление подачи воды)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</si>
</sst>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 tint="0.249977111117893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EB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9" xfId="0" applyBorder="1"/>
    <xf numFmtId="0" fontId="0" fillId="0" borderId="9" xfId="0" applyFont="1" applyBorder="1"/>
    <xf numFmtId="0" fontId="0" fillId="0" borderId="10" xfId="0" applyNumberFormat="1" applyBorder="1" applyAlignment="1">
      <alignment horizontal="center"/>
    </xf>
    <xf numFmtId="0" fontId="0" fillId="0" borderId="0" xfId="0" applyFont="1"/>
    <xf numFmtId="0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" fillId="0" borderId="11" xfId="0" applyNumberFormat="1" applyFont="1" applyBorder="1"/>
    <xf numFmtId="0" fontId="2" fillId="0" borderId="11" xfId="0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3" fontId="0" fillId="0" borderId="9" xfId="0" applyNumberFormat="1" applyBorder="1"/>
    <xf numFmtId="3" fontId="0" fillId="0" borderId="10" xfId="0" applyNumberFormat="1" applyBorder="1"/>
    <xf numFmtId="0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2" fontId="0" fillId="0" borderId="14" xfId="0" applyNumberForma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18" xfId="0" applyNumberFormat="1" applyBorder="1"/>
    <xf numFmtId="3" fontId="1" fillId="0" borderId="19" xfId="0" applyNumberFormat="1" applyFont="1" applyBorder="1"/>
    <xf numFmtId="3" fontId="0" fillId="0" borderId="20" xfId="0" applyNumberFormat="1" applyBorder="1"/>
    <xf numFmtId="3" fontId="0" fillId="0" borderId="22" xfId="0" applyNumberFormat="1" applyBorder="1"/>
    <xf numFmtId="3" fontId="4" fillId="0" borderId="22" xfId="0" applyNumberFormat="1" applyFont="1" applyBorder="1"/>
    <xf numFmtId="3" fontId="0" fillId="0" borderId="0" xfId="0" applyNumberFormat="1" applyBorder="1"/>
    <xf numFmtId="0" fontId="0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7" fillId="0" borderId="30" xfId="0" applyNumberFormat="1" applyFont="1" applyBorder="1"/>
    <xf numFmtId="0" fontId="2" fillId="0" borderId="27" xfId="0" applyFont="1" applyBorder="1" applyAlignment="1">
      <alignment horizontal="right" indent="1"/>
    </xf>
    <xf numFmtId="3" fontId="7" fillId="0" borderId="27" xfId="0" applyNumberFormat="1" applyFont="1" applyBorder="1" applyAlignment="1">
      <alignment horizontal="left"/>
    </xf>
    <xf numFmtId="3" fontId="7" fillId="0" borderId="29" xfId="0" applyNumberFormat="1" applyFont="1" applyBorder="1" applyAlignment="1">
      <alignment horizontal="left"/>
    </xf>
    <xf numFmtId="3" fontId="7" fillId="0" borderId="32" xfId="0" applyNumberFormat="1" applyFont="1" applyBorder="1" applyAlignment="1">
      <alignment horizontal="left"/>
    </xf>
    <xf numFmtId="0" fontId="0" fillId="0" borderId="34" xfId="0" applyNumberFormat="1" applyBorder="1" applyAlignment="1">
      <alignment horizontal="center"/>
    </xf>
    <xf numFmtId="3" fontId="1" fillId="0" borderId="34" xfId="0" applyNumberFormat="1" applyFont="1" applyBorder="1"/>
    <xf numFmtId="0" fontId="0" fillId="0" borderId="32" xfId="0" applyNumberFormat="1" applyBorder="1" applyAlignment="1">
      <alignment horizontal="center"/>
    </xf>
    <xf numFmtId="0" fontId="2" fillId="0" borderId="32" xfId="0" applyFont="1" applyBorder="1" applyAlignment="1">
      <alignment horizontal="right" indent="1"/>
    </xf>
    <xf numFmtId="0" fontId="3" fillId="0" borderId="32" xfId="0" applyFont="1" applyBorder="1" applyAlignment="1">
      <alignment horizontal="center"/>
    </xf>
    <xf numFmtId="3" fontId="7" fillId="0" borderId="36" xfId="0" applyNumberFormat="1" applyFont="1" applyBorder="1" applyAlignment="1">
      <alignment horizontal="left"/>
    </xf>
    <xf numFmtId="3" fontId="7" fillId="0" borderId="37" xfId="0" applyNumberFormat="1" applyFont="1" applyBorder="1"/>
    <xf numFmtId="4" fontId="7" fillId="0" borderId="38" xfId="0" applyNumberFormat="1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3" fillId="0" borderId="31" xfId="0" applyFont="1" applyBorder="1" applyAlignment="1">
      <alignment horizontal="center"/>
    </xf>
    <xf numFmtId="3" fontId="0" fillId="0" borderId="31" xfId="0" applyNumberFormat="1" applyBorder="1"/>
    <xf numFmtId="3" fontId="0" fillId="0" borderId="33" xfId="0" applyNumberFormat="1" applyBorder="1"/>
    <xf numFmtId="0" fontId="0" fillId="0" borderId="34" xfId="0" applyFont="1" applyBorder="1"/>
    <xf numFmtId="0" fontId="0" fillId="0" borderId="41" xfId="0" applyNumberFormat="1" applyBorder="1" applyAlignment="1">
      <alignment horizontal="center"/>
    </xf>
    <xf numFmtId="0" fontId="1" fillId="0" borderId="41" xfId="0" applyFont="1" applyBorder="1"/>
    <xf numFmtId="0" fontId="3" fillId="0" borderId="41" xfId="0" applyFont="1" applyBorder="1" applyAlignment="1">
      <alignment horizontal="center"/>
    </xf>
    <xf numFmtId="3" fontId="0" fillId="0" borderId="41" xfId="0" applyNumberFormat="1" applyBorder="1"/>
    <xf numFmtId="3" fontId="0" fillId="0" borderId="42" xfId="0" applyNumberFormat="1" applyBorder="1"/>
    <xf numFmtId="3" fontId="4" fillId="0" borderId="43" xfId="0" applyNumberFormat="1" applyFont="1" applyBorder="1"/>
    <xf numFmtId="0" fontId="1" fillId="0" borderId="41" xfId="0" applyFont="1" applyBorder="1" applyAlignment="1">
      <alignment horizontal="center"/>
    </xf>
    <xf numFmtId="3" fontId="1" fillId="0" borderId="39" xfId="0" applyNumberFormat="1" applyFont="1" applyBorder="1"/>
    <xf numFmtId="4" fontId="7" fillId="0" borderId="44" xfId="0" applyNumberFormat="1" applyFont="1" applyBorder="1" applyAlignment="1">
      <alignment horizontal="left"/>
    </xf>
    <xf numFmtId="3" fontId="1" fillId="0" borderId="16" xfId="0" applyNumberFormat="1" applyFont="1" applyBorder="1"/>
    <xf numFmtId="3" fontId="1" fillId="0" borderId="0" xfId="0" applyNumberFormat="1" applyFont="1" applyBorder="1"/>
    <xf numFmtId="4" fontId="0" fillId="0" borderId="47" xfId="0" applyNumberFormat="1" applyFont="1" applyBorder="1"/>
    <xf numFmtId="3" fontId="1" fillId="0" borderId="49" xfId="0" applyNumberFormat="1" applyFont="1" applyBorder="1"/>
    <xf numFmtId="3" fontId="0" fillId="0" borderId="47" xfId="0" applyNumberFormat="1" applyFont="1" applyBorder="1"/>
    <xf numFmtId="4" fontId="7" fillId="0" borderId="50" xfId="0" applyNumberFormat="1" applyFont="1" applyBorder="1" applyAlignment="1">
      <alignment horizontal="left"/>
    </xf>
    <xf numFmtId="3" fontId="0" fillId="0" borderId="52" xfId="0" applyNumberFormat="1" applyFont="1" applyBorder="1"/>
    <xf numFmtId="3" fontId="0" fillId="0" borderId="52" xfId="0" applyNumberFormat="1" applyBorder="1" applyAlignment="1">
      <alignment horizontal="right"/>
    </xf>
    <xf numFmtId="0" fontId="0" fillId="0" borderId="53" xfId="0" applyNumberFormat="1" applyBorder="1" applyAlignment="1">
      <alignment horizontal="center"/>
    </xf>
    <xf numFmtId="0" fontId="0" fillId="0" borderId="53" xfId="0" applyBorder="1"/>
    <xf numFmtId="0" fontId="3" fillId="0" borderId="53" xfId="0" applyFont="1" applyBorder="1" applyAlignment="1">
      <alignment horizontal="center"/>
    </xf>
    <xf numFmtId="3" fontId="1" fillId="0" borderId="53" xfId="0" applyNumberFormat="1" applyFont="1" applyBorder="1"/>
    <xf numFmtId="3" fontId="4" fillId="0" borderId="54" xfId="0" applyNumberFormat="1" applyFont="1" applyBorder="1"/>
    <xf numFmtId="3" fontId="1" fillId="0" borderId="55" xfId="0" applyNumberFormat="1" applyFont="1" applyBorder="1"/>
    <xf numFmtId="0" fontId="0" fillId="0" borderId="56" xfId="0" applyNumberFormat="1" applyBorder="1" applyAlignment="1">
      <alignment horizontal="center"/>
    </xf>
    <xf numFmtId="0" fontId="2" fillId="0" borderId="56" xfId="0" applyFont="1" applyBorder="1" applyAlignment="1">
      <alignment horizontal="right" indent="1"/>
    </xf>
    <xf numFmtId="0" fontId="3" fillId="0" borderId="56" xfId="0" applyFont="1" applyBorder="1" applyAlignment="1">
      <alignment horizontal="center"/>
    </xf>
    <xf numFmtId="3" fontId="7" fillId="0" borderId="56" xfId="0" applyNumberFormat="1" applyFont="1" applyBorder="1" applyAlignment="1">
      <alignment horizontal="left"/>
    </xf>
    <xf numFmtId="3" fontId="7" fillId="0" borderId="57" xfId="0" applyNumberFormat="1" applyFont="1" applyBorder="1" applyAlignment="1">
      <alignment horizontal="left"/>
    </xf>
    <xf numFmtId="3" fontId="7" fillId="0" borderId="58" xfId="0" applyNumberFormat="1" applyFont="1" applyBorder="1"/>
    <xf numFmtId="4" fontId="7" fillId="0" borderId="59" xfId="0" applyNumberFormat="1" applyFont="1" applyBorder="1" applyAlignment="1">
      <alignment horizontal="left"/>
    </xf>
    <xf numFmtId="3" fontId="7" fillId="3" borderId="56" xfId="0" applyNumberFormat="1" applyFont="1" applyFill="1" applyBorder="1" applyAlignment="1">
      <alignment horizontal="left"/>
    </xf>
    <xf numFmtId="3" fontId="7" fillId="3" borderId="57" xfId="0" applyNumberFormat="1" applyFont="1" applyFill="1" applyBorder="1" applyAlignment="1">
      <alignment horizontal="left"/>
    </xf>
    <xf numFmtId="0" fontId="1" fillId="0" borderId="53" xfId="0" applyFont="1" applyBorder="1"/>
    <xf numFmtId="3" fontId="1" fillId="0" borderId="60" xfId="0" applyNumberFormat="1" applyFont="1" applyBorder="1"/>
    <xf numFmtId="0" fontId="2" fillId="0" borderId="56" xfId="0" applyFont="1" applyBorder="1" applyAlignment="1">
      <alignment horizontal="right"/>
    </xf>
    <xf numFmtId="0" fontId="0" fillId="0" borderId="56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3" fontId="4" fillId="0" borderId="37" xfId="0" applyNumberFormat="1" applyFont="1" applyBorder="1"/>
    <xf numFmtId="3" fontId="4" fillId="0" borderId="61" xfId="0" applyNumberFormat="1" applyFont="1" applyBorder="1"/>
    <xf numFmtId="0" fontId="3" fillId="0" borderId="56" xfId="0" applyFont="1" applyBorder="1" applyAlignment="1">
      <alignment horizontal="right"/>
    </xf>
    <xf numFmtId="3" fontId="7" fillId="0" borderId="57" xfId="0" applyNumberFormat="1" applyFont="1" applyBorder="1"/>
    <xf numFmtId="4" fontId="7" fillId="0" borderId="62" xfId="0" applyNumberFormat="1" applyFont="1" applyBorder="1" applyAlignment="1">
      <alignment horizontal="left"/>
    </xf>
    <xf numFmtId="0" fontId="3" fillId="0" borderId="32" xfId="0" applyFont="1" applyBorder="1" applyAlignment="1">
      <alignment horizontal="right"/>
    </xf>
    <xf numFmtId="3" fontId="7" fillId="0" borderId="36" xfId="0" applyNumberFormat="1" applyFont="1" applyBorder="1"/>
    <xf numFmtId="3" fontId="7" fillId="3" borderId="57" xfId="0" applyNumberFormat="1" applyFont="1" applyFill="1" applyBorder="1"/>
    <xf numFmtId="0" fontId="2" fillId="0" borderId="63" xfId="0" applyFont="1" applyBorder="1" applyAlignment="1">
      <alignment horizontal="right" indent="1"/>
    </xf>
    <xf numFmtId="0" fontId="3" fillId="0" borderId="63" xfId="0" applyFont="1" applyBorder="1" applyAlignment="1">
      <alignment horizontal="right"/>
    </xf>
    <xf numFmtId="3" fontId="7" fillId="0" borderId="63" xfId="0" applyNumberFormat="1" applyFont="1" applyBorder="1" applyAlignment="1">
      <alignment horizontal="left"/>
    </xf>
    <xf numFmtId="3" fontId="7" fillId="0" borderId="64" xfId="0" applyNumberFormat="1" applyFont="1" applyBorder="1"/>
    <xf numFmtId="4" fontId="7" fillId="0" borderId="65" xfId="0" applyNumberFormat="1" applyFont="1" applyBorder="1" applyAlignment="1">
      <alignment horizontal="left"/>
    </xf>
    <xf numFmtId="0" fontId="0" fillId="0" borderId="66" xfId="0" applyNumberFormat="1" applyBorder="1" applyAlignment="1">
      <alignment horizontal="center"/>
    </xf>
    <xf numFmtId="0" fontId="0" fillId="0" borderId="27" xfId="0" applyBorder="1"/>
    <xf numFmtId="3" fontId="1" fillId="0" borderId="27" xfId="0" applyNumberFormat="1" applyFont="1" applyBorder="1"/>
    <xf numFmtId="3" fontId="1" fillId="0" borderId="29" xfId="0" applyNumberFormat="1" applyFont="1" applyBorder="1"/>
    <xf numFmtId="3" fontId="4" fillId="0" borderId="30" xfId="0" applyNumberFormat="1" applyFont="1" applyBorder="1"/>
    <xf numFmtId="3" fontId="1" fillId="0" borderId="44" xfId="0" applyNumberFormat="1" applyFont="1" applyBorder="1"/>
    <xf numFmtId="0" fontId="0" fillId="0" borderId="5" xfId="0" applyNumberFormat="1" applyBorder="1" applyAlignment="1">
      <alignment horizontal="center"/>
    </xf>
    <xf numFmtId="0" fontId="1" fillId="0" borderId="5" xfId="0" applyFont="1" applyBorder="1"/>
    <xf numFmtId="0" fontId="3" fillId="0" borderId="5" xfId="0" applyFont="1" applyBorder="1" applyAlignment="1">
      <alignment horizontal="center"/>
    </xf>
    <xf numFmtId="3" fontId="0" fillId="0" borderId="5" xfId="0" applyNumberFormat="1" applyBorder="1"/>
    <xf numFmtId="3" fontId="0" fillId="0" borderId="6" xfId="0" applyNumberFormat="1" applyBorder="1"/>
    <xf numFmtId="3" fontId="4" fillId="0" borderId="15" xfId="0" applyNumberFormat="1" applyFont="1" applyBorder="1"/>
    <xf numFmtId="3" fontId="0" fillId="0" borderId="25" xfId="0" applyNumberFormat="1" applyFont="1" applyBorder="1"/>
    <xf numFmtId="0" fontId="0" fillId="0" borderId="68" xfId="0" applyNumberFormat="1" applyBorder="1" applyAlignment="1">
      <alignment horizontal="center"/>
    </xf>
    <xf numFmtId="0" fontId="0" fillId="0" borderId="68" xfId="0" applyFont="1" applyBorder="1"/>
    <xf numFmtId="0" fontId="3" fillId="0" borderId="68" xfId="0" applyFont="1" applyBorder="1" applyAlignment="1">
      <alignment horizontal="center"/>
    </xf>
    <xf numFmtId="3" fontId="0" fillId="0" borderId="68" xfId="0" applyNumberFormat="1" applyBorder="1"/>
    <xf numFmtId="3" fontId="0" fillId="0" borderId="67" xfId="0" applyNumberFormat="1" applyBorder="1"/>
    <xf numFmtId="3" fontId="4" fillId="0" borderId="69" xfId="0" applyNumberFormat="1" applyFont="1" applyBorder="1"/>
    <xf numFmtId="3" fontId="0" fillId="0" borderId="70" xfId="0" applyNumberFormat="1" applyFont="1" applyBorder="1"/>
    <xf numFmtId="3" fontId="2" fillId="0" borderId="10" xfId="0" applyNumberFormat="1" applyFont="1" applyBorder="1"/>
    <xf numFmtId="3" fontId="0" fillId="0" borderId="28" xfId="0" applyNumberFormat="1" applyBorder="1"/>
    <xf numFmtId="4" fontId="0" fillId="0" borderId="48" xfId="0" applyNumberFormat="1" applyFont="1" applyBorder="1"/>
    <xf numFmtId="0" fontId="0" fillId="0" borderId="63" xfId="0" applyNumberFormat="1" applyBorder="1" applyAlignment="1">
      <alignment horizontal="center"/>
    </xf>
    <xf numFmtId="0" fontId="3" fillId="0" borderId="63" xfId="0" applyFont="1" applyBorder="1" applyAlignment="1">
      <alignment horizontal="center"/>
    </xf>
    <xf numFmtId="3" fontId="7" fillId="0" borderId="64" xfId="0" applyNumberFormat="1" applyFont="1" applyBorder="1" applyAlignment="1">
      <alignment horizontal="left"/>
    </xf>
    <xf numFmtId="3" fontId="7" fillId="0" borderId="71" xfId="0" applyNumberFormat="1" applyFont="1" applyBorder="1"/>
    <xf numFmtId="3" fontId="0" fillId="0" borderId="40" xfId="0" applyNumberFormat="1" applyBorder="1"/>
    <xf numFmtId="4" fontId="0" fillId="0" borderId="45" xfId="0" applyNumberFormat="1" applyFont="1" applyBorder="1"/>
    <xf numFmtId="3" fontId="0" fillId="0" borderId="35" xfId="0" applyNumberFormat="1" applyBorder="1"/>
    <xf numFmtId="4" fontId="1" fillId="0" borderId="51" xfId="0" applyNumberFormat="1" applyFont="1" applyBorder="1"/>
    <xf numFmtId="2" fontId="2" fillId="0" borderId="7" xfId="0" applyNumberFormat="1" applyFont="1" applyBorder="1" applyAlignment="1">
      <alignment horizontal="center" vertical="center" wrapText="1"/>
    </xf>
    <xf numFmtId="0" fontId="0" fillId="0" borderId="31" xfId="0" applyBorder="1"/>
    <xf numFmtId="0" fontId="0" fillId="0" borderId="10" xfId="0" applyBorder="1"/>
    <xf numFmtId="0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0" fillId="4" borderId="8" xfId="0" applyFill="1" applyBorder="1"/>
    <xf numFmtId="0" fontId="0" fillId="4" borderId="17" xfId="0" applyFill="1" applyBorder="1"/>
    <xf numFmtId="0" fontId="0" fillId="4" borderId="21" xfId="0" applyFill="1" applyBorder="1"/>
    <xf numFmtId="0" fontId="0" fillId="4" borderId="46" xfId="0" applyFont="1" applyFill="1" applyBorder="1"/>
    <xf numFmtId="3" fontId="0" fillId="4" borderId="8" xfId="0" applyNumberFormat="1" applyFill="1" applyBorder="1"/>
    <xf numFmtId="3" fontId="1" fillId="4" borderId="46" xfId="0" applyNumberFormat="1" applyFont="1" applyFill="1" applyBorder="1"/>
    <xf numFmtId="0" fontId="0" fillId="4" borderId="12" xfId="0" applyNumberForma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horizontal="right" vertical="center"/>
    </xf>
    <xf numFmtId="3" fontId="8" fillId="4" borderId="26" xfId="0" applyNumberFormat="1" applyFont="1" applyFill="1" applyBorder="1" applyAlignment="1">
      <alignment horizontal="right" vertical="center"/>
    </xf>
    <xf numFmtId="14" fontId="0" fillId="0" borderId="0" xfId="0" applyNumberFormat="1"/>
    <xf numFmtId="0" fontId="0" fillId="0" borderId="68" xfId="0" applyBorder="1"/>
    <xf numFmtId="9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E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>
      <selection activeCell="H64" sqref="H64"/>
    </sheetView>
  </sheetViews>
  <sheetFormatPr defaultRowHeight="15"/>
  <cols>
    <col min="1" max="1" width="4.5703125" style="2" customWidth="1"/>
    <col min="2" max="2" width="63.7109375" customWidth="1"/>
    <col min="3" max="3" width="6.85546875" style="1" hidden="1" customWidth="1"/>
    <col min="4" max="7" width="10.140625" bestFit="1" customWidth="1"/>
    <col min="8" max="8" width="8.42578125" bestFit="1" customWidth="1"/>
    <col min="9" max="9" width="10.140625" hidden="1" customWidth="1"/>
    <col min="10" max="10" width="16.28515625" style="8" customWidth="1"/>
  </cols>
  <sheetData>
    <row r="1" spans="1:10" ht="18.75">
      <c r="B1" s="22" t="s">
        <v>8</v>
      </c>
      <c r="C1" s="3"/>
      <c r="D1" s="1"/>
      <c r="E1" s="1"/>
      <c r="F1" s="1"/>
      <c r="G1" s="1"/>
      <c r="H1" s="1"/>
      <c r="I1" s="1"/>
      <c r="J1" s="155">
        <v>40430</v>
      </c>
    </row>
    <row r="2" spans="1:10" ht="3" customHeight="1" thickBot="1"/>
    <row r="3" spans="1:10" ht="30">
      <c r="A3" s="16"/>
      <c r="B3" s="17" t="s">
        <v>0</v>
      </c>
      <c r="C3" s="137" t="s">
        <v>13</v>
      </c>
      <c r="D3" s="18">
        <v>2021</v>
      </c>
      <c r="E3" s="18">
        <v>2022</v>
      </c>
      <c r="F3" s="18">
        <v>2023</v>
      </c>
      <c r="G3" s="18">
        <v>2024</v>
      </c>
      <c r="H3" s="25">
        <v>2025</v>
      </c>
      <c r="I3" s="23" t="s">
        <v>11</v>
      </c>
      <c r="J3" s="32" t="s">
        <v>9</v>
      </c>
    </row>
    <row r="4" spans="1:10" s="1" customFormat="1" ht="11.25" customHeight="1" thickBot="1">
      <c r="A4" s="19">
        <v>1</v>
      </c>
      <c r="B4" s="20">
        <v>2</v>
      </c>
      <c r="C4" s="20">
        <v>3</v>
      </c>
      <c r="D4" s="20">
        <v>4</v>
      </c>
      <c r="E4" s="20">
        <v>5</v>
      </c>
      <c r="F4" s="20">
        <v>6</v>
      </c>
      <c r="G4" s="20">
        <v>7</v>
      </c>
      <c r="H4" s="21">
        <v>8</v>
      </c>
      <c r="I4" s="24">
        <v>9</v>
      </c>
      <c r="J4" s="33">
        <v>10</v>
      </c>
    </row>
    <row r="5" spans="1:10">
      <c r="A5" s="140" t="s">
        <v>25</v>
      </c>
      <c r="B5" s="141" t="s">
        <v>1</v>
      </c>
      <c r="C5" s="142"/>
      <c r="D5" s="143"/>
      <c r="E5" s="143"/>
      <c r="F5" s="143"/>
      <c r="G5" s="143"/>
      <c r="H5" s="144"/>
      <c r="I5" s="145"/>
      <c r="J5" s="146"/>
    </row>
    <row r="6" spans="1:10">
      <c r="A6" s="4">
        <v>1</v>
      </c>
      <c r="B6" s="6" t="s">
        <v>14</v>
      </c>
      <c r="C6" s="13" t="s">
        <v>12</v>
      </c>
      <c r="D6" s="14">
        <v>300000</v>
      </c>
      <c r="E6" s="14">
        <v>200000</v>
      </c>
      <c r="F6" s="14">
        <v>100000</v>
      </c>
      <c r="G6" s="14">
        <v>100000</v>
      </c>
      <c r="H6" s="26">
        <v>50000</v>
      </c>
      <c r="I6" s="29"/>
      <c r="J6" s="67">
        <f t="shared" ref="J6:J8" si="0">SUM(D6:H6)</f>
        <v>750000</v>
      </c>
    </row>
    <row r="7" spans="1:10">
      <c r="A7" s="4">
        <v>2</v>
      </c>
      <c r="B7" s="6" t="s">
        <v>15</v>
      </c>
      <c r="C7" s="13" t="s">
        <v>12</v>
      </c>
      <c r="D7" s="14">
        <v>60000</v>
      </c>
      <c r="E7" s="14">
        <v>60000</v>
      </c>
      <c r="F7" s="14">
        <v>60000</v>
      </c>
      <c r="G7" s="14">
        <v>60000</v>
      </c>
      <c r="H7" s="26">
        <v>60000</v>
      </c>
      <c r="I7" s="29"/>
      <c r="J7" s="67">
        <f t="shared" si="0"/>
        <v>300000</v>
      </c>
    </row>
    <row r="8" spans="1:10">
      <c r="A8" s="4">
        <v>3</v>
      </c>
      <c r="B8" s="6" t="s">
        <v>16</v>
      </c>
      <c r="C8" s="13" t="s">
        <v>12</v>
      </c>
      <c r="D8" s="14">
        <v>30000</v>
      </c>
      <c r="E8" s="14">
        <v>30000</v>
      </c>
      <c r="F8" s="14">
        <v>30000</v>
      </c>
      <c r="G8" s="14">
        <v>30000</v>
      </c>
      <c r="H8" s="26">
        <v>30000</v>
      </c>
      <c r="I8" s="29"/>
      <c r="J8" s="67">
        <f t="shared" si="0"/>
        <v>150000</v>
      </c>
    </row>
    <row r="9" spans="1:10">
      <c r="A9" s="51">
        <v>4</v>
      </c>
      <c r="B9" s="138" t="s">
        <v>58</v>
      </c>
      <c r="C9" s="52" t="s">
        <v>12</v>
      </c>
      <c r="D9" s="53">
        <v>50000</v>
      </c>
      <c r="E9" s="53">
        <v>50000</v>
      </c>
      <c r="F9" s="53">
        <v>50000</v>
      </c>
      <c r="G9" s="53">
        <v>50000</v>
      </c>
      <c r="H9" s="54">
        <v>50000</v>
      </c>
      <c r="I9" s="133"/>
      <c r="J9" s="134">
        <f t="shared" ref="J9:J16" si="1">SUM(D9:H9)</f>
        <v>250000</v>
      </c>
    </row>
    <row r="10" spans="1:10" ht="13.9" customHeight="1">
      <c r="A10" s="42">
        <v>5</v>
      </c>
      <c r="B10" s="55" t="s">
        <v>32</v>
      </c>
      <c r="C10" s="50" t="s">
        <v>12</v>
      </c>
      <c r="D10" s="43">
        <f>SUM(D11:D13)</f>
        <v>369000</v>
      </c>
      <c r="E10" s="43">
        <f t="shared" ref="E10:F10" si="2">SUM(E11:E13)</f>
        <v>380000</v>
      </c>
      <c r="F10" s="43">
        <f t="shared" si="2"/>
        <v>400000</v>
      </c>
      <c r="G10" s="43">
        <f t="shared" ref="G10" si="3">SUM(G11:G13)</f>
        <v>0</v>
      </c>
      <c r="H10" s="63">
        <f t="shared" ref="H10" si="4">SUM(H11:H13)</f>
        <v>0</v>
      </c>
      <c r="I10" s="135"/>
      <c r="J10" s="136">
        <f t="shared" si="1"/>
        <v>1149000</v>
      </c>
    </row>
    <row r="11" spans="1:10">
      <c r="A11" s="35"/>
      <c r="B11" s="38" t="s">
        <v>56</v>
      </c>
      <c r="C11" s="36"/>
      <c r="D11" s="39">
        <v>59000</v>
      </c>
      <c r="E11" s="39"/>
      <c r="F11" s="39"/>
      <c r="G11" s="39"/>
      <c r="H11" s="40"/>
      <c r="I11" s="37"/>
      <c r="J11" s="64">
        <f t="shared" si="1"/>
        <v>59000</v>
      </c>
    </row>
    <row r="12" spans="1:10">
      <c r="A12" s="79"/>
      <c r="B12" s="80" t="s">
        <v>17</v>
      </c>
      <c r="C12" s="81"/>
      <c r="D12" s="82">
        <v>210000</v>
      </c>
      <c r="E12" s="82">
        <v>280000</v>
      </c>
      <c r="F12" s="82">
        <v>300000</v>
      </c>
      <c r="G12" s="82"/>
      <c r="H12" s="83"/>
      <c r="I12" s="84"/>
      <c r="J12" s="85">
        <f t="shared" si="1"/>
        <v>790000</v>
      </c>
    </row>
    <row r="13" spans="1:10">
      <c r="A13" s="129"/>
      <c r="B13" s="101" t="s">
        <v>57</v>
      </c>
      <c r="C13" s="130"/>
      <c r="D13" s="103">
        <v>100000</v>
      </c>
      <c r="E13" s="103">
        <v>100000</v>
      </c>
      <c r="F13" s="103">
        <v>100000</v>
      </c>
      <c r="G13" s="103"/>
      <c r="H13" s="131"/>
      <c r="I13" s="132"/>
      <c r="J13" s="105">
        <f t="shared" si="1"/>
        <v>300000</v>
      </c>
    </row>
    <row r="14" spans="1:10">
      <c r="A14" s="7">
        <v>6</v>
      </c>
      <c r="B14" s="139" t="s">
        <v>59</v>
      </c>
      <c r="C14" s="34" t="s">
        <v>12</v>
      </c>
      <c r="D14" s="126">
        <v>10000</v>
      </c>
      <c r="E14" s="126">
        <v>20000</v>
      </c>
      <c r="F14" s="126">
        <v>20000</v>
      </c>
      <c r="G14" s="15">
        <v>20000</v>
      </c>
      <c r="H14" s="28">
        <v>0</v>
      </c>
      <c r="I14" s="127"/>
      <c r="J14" s="128">
        <f t="shared" si="1"/>
        <v>70000</v>
      </c>
    </row>
    <row r="15" spans="1:10">
      <c r="A15" s="4">
        <v>7</v>
      </c>
      <c r="B15" s="6" t="s">
        <v>2</v>
      </c>
      <c r="C15" s="13" t="s">
        <v>12</v>
      </c>
      <c r="D15" s="14"/>
      <c r="E15" s="14"/>
      <c r="F15" s="14"/>
      <c r="G15" s="14"/>
      <c r="H15" s="26"/>
      <c r="I15" s="29"/>
      <c r="J15" s="67">
        <f t="shared" si="1"/>
        <v>0</v>
      </c>
    </row>
    <row r="16" spans="1:10">
      <c r="A16" s="4">
        <v>8</v>
      </c>
      <c r="B16" s="6" t="s">
        <v>3</v>
      </c>
      <c r="C16" s="13" t="s">
        <v>12</v>
      </c>
      <c r="D16" s="14"/>
      <c r="E16" s="14"/>
      <c r="F16" s="14"/>
      <c r="G16" s="14"/>
      <c r="H16" s="26"/>
      <c r="I16" s="29"/>
      <c r="J16" s="67">
        <f t="shared" si="1"/>
        <v>0</v>
      </c>
    </row>
    <row r="17" spans="1:10">
      <c r="A17" s="4">
        <v>9</v>
      </c>
      <c r="B17" s="6" t="s">
        <v>4</v>
      </c>
      <c r="C17" s="13" t="s">
        <v>24</v>
      </c>
      <c r="D17" s="157">
        <v>0.9</v>
      </c>
      <c r="E17" s="157">
        <v>1</v>
      </c>
      <c r="F17" s="14"/>
      <c r="G17" s="14"/>
      <c r="H17" s="26"/>
      <c r="I17" s="29"/>
      <c r="J17" s="67" t="s">
        <v>10</v>
      </c>
    </row>
    <row r="18" spans="1:10" ht="15.75" thickBot="1">
      <c r="A18" s="119">
        <v>10</v>
      </c>
      <c r="B18" s="156" t="s">
        <v>65</v>
      </c>
      <c r="C18" s="121"/>
      <c r="D18" s="122"/>
      <c r="E18" s="122"/>
      <c r="F18" s="122"/>
      <c r="G18" s="122"/>
      <c r="H18" s="123"/>
      <c r="I18" s="124"/>
      <c r="J18" s="125"/>
    </row>
    <row r="19" spans="1:10" ht="15.75" thickBot="1">
      <c r="A19" s="9"/>
      <c r="B19" s="12" t="s">
        <v>47</v>
      </c>
      <c r="C19" s="10"/>
      <c r="D19" s="11">
        <f>D6+D7+D8+D9+D10+D14+D15+D16</f>
        <v>819000</v>
      </c>
      <c r="E19" s="11">
        <f>E6+E7+E8+E9+E10+E14+E15+E16</f>
        <v>740000</v>
      </c>
      <c r="F19" s="11">
        <f>F6+F7+F8+F9+F10+F14+F15+F16</f>
        <v>660000</v>
      </c>
      <c r="G19" s="11">
        <f>G6+G7+G8+G9+G10+G14+G15+G16</f>
        <v>260000</v>
      </c>
      <c r="H19" s="27">
        <f>H6+H7+H8+H9+H10+H14+H15+H16</f>
        <v>190000</v>
      </c>
      <c r="I19" s="65"/>
      <c r="J19" s="68">
        <f>J6+J7+J8+J9+J10+J14+J15+J16</f>
        <v>2669000</v>
      </c>
    </row>
    <row r="20" spans="1:10">
      <c r="A20" s="140" t="s">
        <v>26</v>
      </c>
      <c r="B20" s="141" t="s">
        <v>5</v>
      </c>
      <c r="C20" s="142"/>
      <c r="D20" s="147"/>
      <c r="E20" s="143"/>
      <c r="F20" s="143"/>
      <c r="G20" s="143"/>
      <c r="H20" s="144"/>
      <c r="I20" s="145"/>
      <c r="J20" s="148"/>
    </row>
    <row r="21" spans="1:10">
      <c r="A21" s="4">
        <v>1</v>
      </c>
      <c r="B21" s="6" t="s">
        <v>20</v>
      </c>
      <c r="C21" s="13" t="s">
        <v>12</v>
      </c>
      <c r="D21" s="14">
        <v>170000</v>
      </c>
      <c r="E21" s="14">
        <v>170000</v>
      </c>
      <c r="F21" s="14">
        <v>170000</v>
      </c>
      <c r="G21" s="14"/>
      <c r="H21" s="26"/>
      <c r="I21" s="30"/>
      <c r="J21" s="69">
        <f t="shared" ref="J21:J28" si="5">SUM(D21:H21)</f>
        <v>510000</v>
      </c>
    </row>
    <row r="22" spans="1:10">
      <c r="A22" s="4">
        <v>2</v>
      </c>
      <c r="B22" s="6" t="s">
        <v>18</v>
      </c>
      <c r="C22" s="13" t="s">
        <v>12</v>
      </c>
      <c r="D22" s="14"/>
      <c r="E22" s="14"/>
      <c r="F22" s="14"/>
      <c r="G22" s="14"/>
      <c r="H22" s="26"/>
      <c r="I22" s="30"/>
      <c r="J22" s="69">
        <f t="shared" si="5"/>
        <v>0</v>
      </c>
    </row>
    <row r="23" spans="1:10">
      <c r="A23" s="4">
        <v>3</v>
      </c>
      <c r="B23" s="6" t="s">
        <v>19</v>
      </c>
      <c r="C23" s="13" t="s">
        <v>12</v>
      </c>
      <c r="D23" s="14">
        <v>50000</v>
      </c>
      <c r="E23" s="14">
        <v>50000</v>
      </c>
      <c r="F23" s="14"/>
      <c r="G23" s="14"/>
      <c r="H23" s="26"/>
      <c r="I23" s="30"/>
      <c r="J23" s="69">
        <f t="shared" si="5"/>
        <v>100000</v>
      </c>
    </row>
    <row r="24" spans="1:10">
      <c r="A24" s="4">
        <v>4</v>
      </c>
      <c r="B24" s="5" t="s">
        <v>66</v>
      </c>
      <c r="C24" s="13" t="s">
        <v>12</v>
      </c>
      <c r="D24" s="14">
        <v>50000</v>
      </c>
      <c r="E24" s="14">
        <v>50000</v>
      </c>
      <c r="F24" s="14">
        <v>50000</v>
      </c>
      <c r="G24" s="14"/>
      <c r="H24" s="26"/>
      <c r="I24" s="30"/>
      <c r="J24" s="69">
        <f t="shared" si="5"/>
        <v>150000</v>
      </c>
    </row>
    <row r="25" spans="1:10">
      <c r="A25" s="4">
        <v>5</v>
      </c>
      <c r="B25" s="5" t="s">
        <v>40</v>
      </c>
      <c r="C25" s="13" t="s">
        <v>12</v>
      </c>
      <c r="D25" s="14"/>
      <c r="E25" s="14"/>
      <c r="F25" s="14"/>
      <c r="G25" s="14"/>
      <c r="H25" s="26"/>
      <c r="I25" s="30"/>
      <c r="J25" s="69">
        <f t="shared" si="5"/>
        <v>0</v>
      </c>
    </row>
    <row r="26" spans="1:10">
      <c r="A26" s="4">
        <v>6</v>
      </c>
      <c r="B26" s="6" t="s">
        <v>21</v>
      </c>
      <c r="C26" s="13" t="s">
        <v>12</v>
      </c>
      <c r="D26" s="14">
        <v>155000</v>
      </c>
      <c r="E26" s="14">
        <v>155000</v>
      </c>
      <c r="F26" s="14">
        <v>155000</v>
      </c>
      <c r="G26" s="14">
        <v>155000</v>
      </c>
      <c r="H26" s="26">
        <v>155000</v>
      </c>
      <c r="I26" s="30"/>
      <c r="J26" s="69">
        <f t="shared" si="5"/>
        <v>775000</v>
      </c>
    </row>
    <row r="27" spans="1:10">
      <c r="A27" s="4">
        <v>7</v>
      </c>
      <c r="B27" s="6" t="s">
        <v>22</v>
      </c>
      <c r="C27" s="13" t="s">
        <v>12</v>
      </c>
      <c r="D27" s="14">
        <v>50000</v>
      </c>
      <c r="E27" s="14">
        <v>50000</v>
      </c>
      <c r="F27" s="14">
        <v>50000</v>
      </c>
      <c r="G27" s="14">
        <v>50000</v>
      </c>
      <c r="H27" s="26">
        <v>50000</v>
      </c>
      <c r="I27" s="30"/>
      <c r="J27" s="69">
        <f t="shared" si="5"/>
        <v>250000</v>
      </c>
    </row>
    <row r="28" spans="1:10" ht="15.75" thickBot="1">
      <c r="A28" s="119">
        <v>8</v>
      </c>
      <c r="B28" s="120" t="s">
        <v>23</v>
      </c>
      <c r="C28" s="121" t="s">
        <v>12</v>
      </c>
      <c r="D28" s="122">
        <v>50000</v>
      </c>
      <c r="E28" s="122">
        <v>50000</v>
      </c>
      <c r="F28" s="122">
        <v>20000</v>
      </c>
      <c r="G28" s="122">
        <v>15000</v>
      </c>
      <c r="H28" s="123">
        <v>10000</v>
      </c>
      <c r="I28" s="124"/>
      <c r="J28" s="125">
        <f t="shared" si="5"/>
        <v>145000</v>
      </c>
    </row>
    <row r="29" spans="1:10" ht="15.75" thickBot="1">
      <c r="A29" s="9"/>
      <c r="B29" s="12" t="s">
        <v>46</v>
      </c>
      <c r="C29" s="10" t="s">
        <v>12</v>
      </c>
      <c r="D29" s="11">
        <f>SUM(D21:D28)</f>
        <v>525000</v>
      </c>
      <c r="E29" s="11">
        <f t="shared" ref="E29:H29" si="6">SUM(E21:E28)</f>
        <v>525000</v>
      </c>
      <c r="F29" s="11">
        <f t="shared" si="6"/>
        <v>445000</v>
      </c>
      <c r="G29" s="11">
        <f t="shared" si="6"/>
        <v>220000</v>
      </c>
      <c r="H29" s="27">
        <f t="shared" si="6"/>
        <v>215000</v>
      </c>
      <c r="I29" s="66"/>
      <c r="J29" s="68">
        <f>SUM(J21:J28)</f>
        <v>1930000</v>
      </c>
    </row>
    <row r="30" spans="1:10">
      <c r="A30" s="140" t="s">
        <v>27</v>
      </c>
      <c r="B30" s="141" t="s">
        <v>6</v>
      </c>
      <c r="C30" s="142"/>
      <c r="D30" s="147"/>
      <c r="E30" s="143"/>
      <c r="F30" s="143"/>
      <c r="G30" s="143"/>
      <c r="H30" s="144"/>
      <c r="I30" s="145"/>
      <c r="J30" s="148"/>
    </row>
    <row r="31" spans="1:10">
      <c r="A31" s="106">
        <v>1</v>
      </c>
      <c r="B31" s="107" t="s">
        <v>49</v>
      </c>
      <c r="C31" s="36" t="s">
        <v>12</v>
      </c>
      <c r="D31" s="108">
        <f>SUM(D32:D34)</f>
        <v>200000</v>
      </c>
      <c r="E31" s="108">
        <f t="shared" ref="E31:H31" si="7">SUM(E32:E34)</f>
        <v>230000</v>
      </c>
      <c r="F31" s="108">
        <f t="shared" si="7"/>
        <v>230000</v>
      </c>
      <c r="G31" s="108">
        <f t="shared" si="7"/>
        <v>230000</v>
      </c>
      <c r="H31" s="109">
        <f t="shared" si="7"/>
        <v>230000</v>
      </c>
      <c r="I31" s="110"/>
      <c r="J31" s="111">
        <f>SUM(D31:H31)</f>
        <v>1120000</v>
      </c>
    </row>
    <row r="32" spans="1:10">
      <c r="A32" s="79"/>
      <c r="B32" s="80" t="s">
        <v>31</v>
      </c>
      <c r="C32" s="81"/>
      <c r="D32" s="82">
        <v>170000</v>
      </c>
      <c r="E32" s="82">
        <v>170000</v>
      </c>
      <c r="F32" s="82">
        <v>170000</v>
      </c>
      <c r="G32" s="82">
        <v>170000</v>
      </c>
      <c r="H32" s="83">
        <v>170000</v>
      </c>
      <c r="I32" s="84"/>
      <c r="J32" s="85">
        <f t="shared" ref="J32:J34" si="8">SUM(D32:H32)</f>
        <v>850000</v>
      </c>
    </row>
    <row r="33" spans="1:10">
      <c r="A33" s="79"/>
      <c r="B33" s="80" t="s">
        <v>29</v>
      </c>
      <c r="C33" s="81"/>
      <c r="D33" s="82">
        <v>20000</v>
      </c>
      <c r="E33" s="82">
        <v>50000</v>
      </c>
      <c r="F33" s="82">
        <v>50000</v>
      </c>
      <c r="G33" s="82">
        <v>50000</v>
      </c>
      <c r="H33" s="83">
        <v>50000</v>
      </c>
      <c r="I33" s="84"/>
      <c r="J33" s="85">
        <f t="shared" si="8"/>
        <v>220000</v>
      </c>
    </row>
    <row r="34" spans="1:10">
      <c r="A34" s="129"/>
      <c r="B34" s="101" t="s">
        <v>30</v>
      </c>
      <c r="C34" s="130"/>
      <c r="D34" s="103">
        <v>10000</v>
      </c>
      <c r="E34" s="103">
        <v>10000</v>
      </c>
      <c r="F34" s="103">
        <v>10000</v>
      </c>
      <c r="G34" s="103">
        <v>10000</v>
      </c>
      <c r="H34" s="131">
        <v>10000</v>
      </c>
      <c r="I34" s="132"/>
      <c r="J34" s="105">
        <f t="shared" si="8"/>
        <v>50000</v>
      </c>
    </row>
    <row r="35" spans="1:10">
      <c r="A35" s="73">
        <v>2</v>
      </c>
      <c r="B35" s="88" t="s">
        <v>33</v>
      </c>
      <c r="C35" s="75" t="s">
        <v>12</v>
      </c>
      <c r="D35" s="76">
        <f>SUM(D36:D37)</f>
        <v>400000</v>
      </c>
      <c r="E35" s="76">
        <f t="shared" ref="E35:H35" si="9">SUM(E36:E37)</f>
        <v>350000</v>
      </c>
      <c r="F35" s="76">
        <f t="shared" si="9"/>
        <v>300000</v>
      </c>
      <c r="G35" s="76">
        <f t="shared" si="9"/>
        <v>150000</v>
      </c>
      <c r="H35" s="89">
        <f t="shared" si="9"/>
        <v>50000</v>
      </c>
      <c r="I35" s="77"/>
      <c r="J35" s="78">
        <f>SUM(D35:H35)</f>
        <v>1250000</v>
      </c>
    </row>
    <row r="36" spans="1:10">
      <c r="A36" s="79"/>
      <c r="B36" s="80" t="s">
        <v>50</v>
      </c>
      <c r="C36" s="81"/>
      <c r="D36" s="82">
        <v>50000</v>
      </c>
      <c r="E36" s="82">
        <v>50000</v>
      </c>
      <c r="F36" s="82">
        <v>50000</v>
      </c>
      <c r="G36" s="82">
        <v>50000</v>
      </c>
      <c r="H36" s="83"/>
      <c r="I36" s="84"/>
      <c r="J36" s="85">
        <f>SUM(D36:H36)</f>
        <v>200000</v>
      </c>
    </row>
    <row r="37" spans="1:10">
      <c r="A37" s="44"/>
      <c r="B37" s="45" t="s">
        <v>34</v>
      </c>
      <c r="C37" s="46"/>
      <c r="D37" s="41">
        <v>350000</v>
      </c>
      <c r="E37" s="41">
        <v>300000</v>
      </c>
      <c r="F37" s="41">
        <v>250000</v>
      </c>
      <c r="G37" s="41">
        <v>100000</v>
      </c>
      <c r="H37" s="47">
        <v>50000</v>
      </c>
      <c r="I37" s="48"/>
      <c r="J37" s="70">
        <f>SUM(D37:H37)</f>
        <v>1050000</v>
      </c>
    </row>
    <row r="38" spans="1:10">
      <c r="A38" s="73">
        <v>3</v>
      </c>
      <c r="B38" s="88" t="s">
        <v>35</v>
      </c>
      <c r="C38" s="75" t="s">
        <v>12</v>
      </c>
      <c r="D38" s="76">
        <f>SUM(D39:D45)</f>
        <v>210000</v>
      </c>
      <c r="E38" s="76">
        <f t="shared" ref="E38:H38" si="10">SUM(E39:E45)</f>
        <v>160000</v>
      </c>
      <c r="F38" s="76">
        <f t="shared" si="10"/>
        <v>100000</v>
      </c>
      <c r="G38" s="76">
        <f t="shared" si="10"/>
        <v>30000</v>
      </c>
      <c r="H38" s="89">
        <f t="shared" si="10"/>
        <v>0</v>
      </c>
      <c r="I38" s="77"/>
      <c r="J38" s="78">
        <f>SUM(D38:H38)</f>
        <v>500000</v>
      </c>
    </row>
    <row r="39" spans="1:10">
      <c r="A39" s="80"/>
      <c r="B39" s="95" t="s">
        <v>60</v>
      </c>
      <c r="C39" s="82"/>
      <c r="D39" s="82" t="s">
        <v>7</v>
      </c>
      <c r="E39" s="82" t="s">
        <v>7</v>
      </c>
      <c r="F39" s="82" t="s">
        <v>7</v>
      </c>
      <c r="G39" s="82" t="s">
        <v>7</v>
      </c>
      <c r="H39" s="82" t="s">
        <v>7</v>
      </c>
      <c r="I39" s="85"/>
      <c r="J39" s="85"/>
    </row>
    <row r="40" spans="1:10">
      <c r="A40" s="80"/>
      <c r="B40" s="95" t="s">
        <v>36</v>
      </c>
      <c r="C40" s="82"/>
      <c r="D40" s="82"/>
      <c r="E40" s="82" t="s">
        <v>7</v>
      </c>
      <c r="F40" s="82" t="s">
        <v>7</v>
      </c>
      <c r="G40" s="82" t="s">
        <v>7</v>
      </c>
      <c r="H40" s="96" t="s">
        <v>7</v>
      </c>
      <c r="I40" s="85"/>
      <c r="J40" s="85"/>
    </row>
    <row r="41" spans="1:10">
      <c r="A41" s="80"/>
      <c r="B41" s="95" t="s">
        <v>37</v>
      </c>
      <c r="C41" s="82"/>
      <c r="D41" s="82" t="s">
        <v>7</v>
      </c>
      <c r="E41" s="82" t="s">
        <v>7</v>
      </c>
      <c r="F41" s="82" t="s">
        <v>7</v>
      </c>
      <c r="G41" s="82" t="s">
        <v>7</v>
      </c>
      <c r="H41" s="96" t="s">
        <v>7</v>
      </c>
      <c r="I41" s="85"/>
      <c r="J41" s="85"/>
    </row>
    <row r="42" spans="1:10">
      <c r="A42" s="80"/>
      <c r="B42" s="95" t="s">
        <v>38</v>
      </c>
      <c r="C42" s="82"/>
      <c r="D42" s="82" t="s">
        <v>7</v>
      </c>
      <c r="E42" s="86">
        <v>50000</v>
      </c>
      <c r="F42" s="86">
        <v>30000</v>
      </c>
      <c r="G42" s="86"/>
      <c r="H42" s="100"/>
      <c r="I42" s="85"/>
      <c r="J42" s="85">
        <f>SUM(D42:H42)</f>
        <v>80000</v>
      </c>
    </row>
    <row r="43" spans="1:10">
      <c r="A43" s="80"/>
      <c r="B43" s="95" t="s">
        <v>41</v>
      </c>
      <c r="C43" s="82"/>
      <c r="D43" s="82">
        <v>200000</v>
      </c>
      <c r="E43" s="82">
        <v>100000</v>
      </c>
      <c r="F43" s="82">
        <v>60000</v>
      </c>
      <c r="G43" s="82">
        <v>30000</v>
      </c>
      <c r="H43" s="96"/>
      <c r="I43" s="85"/>
      <c r="J43" s="85">
        <f>SUM(D43:H43)</f>
        <v>390000</v>
      </c>
    </row>
    <row r="44" spans="1:10">
      <c r="A44" s="80"/>
      <c r="B44" s="95" t="s">
        <v>51</v>
      </c>
      <c r="C44" s="82"/>
      <c r="D44" s="82">
        <v>10000</v>
      </c>
      <c r="E44" s="82">
        <v>10000</v>
      </c>
      <c r="F44" s="82">
        <v>10000</v>
      </c>
      <c r="G44" s="82"/>
      <c r="H44" s="96"/>
      <c r="I44" s="85"/>
      <c r="J44" s="85">
        <f>SUM(D44:H44)</f>
        <v>30000</v>
      </c>
    </row>
    <row r="45" spans="1:10">
      <c r="A45" s="101"/>
      <c r="B45" s="102" t="s">
        <v>42</v>
      </c>
      <c r="C45" s="103"/>
      <c r="D45" s="103" t="s">
        <v>7</v>
      </c>
      <c r="E45" s="103" t="s">
        <v>7</v>
      </c>
      <c r="F45" s="103" t="s">
        <v>7</v>
      </c>
      <c r="G45" s="103" t="s">
        <v>7</v>
      </c>
      <c r="H45" s="104" t="s">
        <v>7</v>
      </c>
      <c r="I45" s="105"/>
      <c r="J45" s="105">
        <v>0</v>
      </c>
    </row>
    <row r="46" spans="1:10">
      <c r="A46" s="73">
        <v>4</v>
      </c>
      <c r="B46" s="88" t="s">
        <v>39</v>
      </c>
      <c r="C46" s="75" t="s">
        <v>12</v>
      </c>
      <c r="D46" s="76">
        <f>SUM(D47:D48)</f>
        <v>10000</v>
      </c>
      <c r="E46" s="76">
        <f t="shared" ref="E46:H46" si="11">SUM(E47:E48)</f>
        <v>20000</v>
      </c>
      <c r="F46" s="76">
        <f t="shared" si="11"/>
        <v>10000</v>
      </c>
      <c r="G46" s="76">
        <f t="shared" si="11"/>
        <v>10000</v>
      </c>
      <c r="H46" s="89">
        <f t="shared" si="11"/>
        <v>10000</v>
      </c>
      <c r="I46" s="94"/>
      <c r="J46" s="78">
        <f>SUM(D46:H46)</f>
        <v>60000</v>
      </c>
    </row>
    <row r="47" spans="1:10">
      <c r="A47" s="79"/>
      <c r="B47" s="95" t="s">
        <v>52</v>
      </c>
      <c r="C47" s="82"/>
      <c r="D47" s="82" t="s">
        <v>7</v>
      </c>
      <c r="E47" s="82">
        <v>10000</v>
      </c>
      <c r="F47" s="82"/>
      <c r="G47" s="82"/>
      <c r="H47" s="96"/>
      <c r="I47" s="97"/>
      <c r="J47" s="85">
        <f>SUM(D47:H47)</f>
        <v>10000</v>
      </c>
    </row>
    <row r="48" spans="1:10">
      <c r="A48" s="44"/>
      <c r="B48" s="98" t="s">
        <v>61</v>
      </c>
      <c r="C48" s="41"/>
      <c r="D48" s="41">
        <v>10000</v>
      </c>
      <c r="E48" s="41">
        <v>10000</v>
      </c>
      <c r="F48" s="41">
        <v>10000</v>
      </c>
      <c r="G48" s="41">
        <v>10000</v>
      </c>
      <c r="H48" s="99">
        <v>10000</v>
      </c>
      <c r="I48" s="49"/>
      <c r="J48" s="70">
        <f>SUM(D48:H48)</f>
        <v>50000</v>
      </c>
    </row>
    <row r="49" spans="1:10">
      <c r="A49" s="73">
        <v>5</v>
      </c>
      <c r="B49" s="88" t="s">
        <v>53</v>
      </c>
      <c r="C49" s="75" t="s">
        <v>12</v>
      </c>
      <c r="D49" s="76">
        <f>SUM(D50:D51)</f>
        <v>10000</v>
      </c>
      <c r="E49" s="76">
        <f t="shared" ref="E49:H49" si="12">SUM(E50:E51)</f>
        <v>10000</v>
      </c>
      <c r="F49" s="76">
        <f t="shared" si="12"/>
        <v>10000</v>
      </c>
      <c r="G49" s="76">
        <f t="shared" si="12"/>
        <v>0</v>
      </c>
      <c r="H49" s="89">
        <f t="shared" si="12"/>
        <v>0</v>
      </c>
      <c r="I49" s="77"/>
      <c r="J49" s="78">
        <f>SUM(D49:I49)</f>
        <v>30000</v>
      </c>
    </row>
    <row r="50" spans="1:10">
      <c r="A50" s="79"/>
      <c r="B50" s="90" t="s">
        <v>43</v>
      </c>
      <c r="C50" s="91"/>
      <c r="D50" s="82"/>
      <c r="E50" s="82"/>
      <c r="F50" s="82"/>
      <c r="G50" s="82"/>
      <c r="H50" s="83"/>
      <c r="I50" s="84"/>
      <c r="J50" s="85"/>
    </row>
    <row r="51" spans="1:10">
      <c r="A51" s="44"/>
      <c r="B51" s="92" t="s">
        <v>44</v>
      </c>
      <c r="C51" s="46"/>
      <c r="D51" s="41">
        <v>10000</v>
      </c>
      <c r="E51" s="41">
        <v>10000</v>
      </c>
      <c r="F51" s="41">
        <v>10000</v>
      </c>
      <c r="G51" s="41"/>
      <c r="H51" s="47"/>
      <c r="I51" s="93"/>
      <c r="J51" s="85">
        <f>SUM(D51:H51)</f>
        <v>30000</v>
      </c>
    </row>
    <row r="52" spans="1:10">
      <c r="A52" s="73">
        <v>6</v>
      </c>
      <c r="B52" s="74" t="s">
        <v>54</v>
      </c>
      <c r="C52" s="75" t="s">
        <v>12</v>
      </c>
      <c r="D52" s="76">
        <f>SUM(D53:D54)</f>
        <v>0</v>
      </c>
      <c r="E52" s="76">
        <f t="shared" ref="E52:H52" si="13">SUM(E53:E54)</f>
        <v>30000</v>
      </c>
      <c r="F52" s="76">
        <f t="shared" si="13"/>
        <v>50000</v>
      </c>
      <c r="G52" s="76">
        <f t="shared" si="13"/>
        <v>0</v>
      </c>
      <c r="H52" s="76">
        <f t="shared" si="13"/>
        <v>0</v>
      </c>
      <c r="I52" s="77"/>
      <c r="J52" s="78">
        <f>SUM(D52:H52)</f>
        <v>80000</v>
      </c>
    </row>
    <row r="53" spans="1:10">
      <c r="A53" s="79"/>
      <c r="B53" s="80" t="s">
        <v>45</v>
      </c>
      <c r="C53" s="81"/>
      <c r="D53" s="82"/>
      <c r="E53" s="82"/>
      <c r="F53" s="82"/>
      <c r="G53" s="82"/>
      <c r="H53" s="83"/>
      <c r="I53" s="84"/>
      <c r="J53" s="85"/>
    </row>
    <row r="54" spans="1:10">
      <c r="A54" s="79"/>
      <c r="B54" s="80" t="s">
        <v>55</v>
      </c>
      <c r="C54" s="81"/>
      <c r="D54" s="82"/>
      <c r="E54" s="86">
        <v>30000</v>
      </c>
      <c r="F54" s="86">
        <v>50000</v>
      </c>
      <c r="G54" s="86"/>
      <c r="H54" s="87"/>
      <c r="I54" s="84"/>
      <c r="J54" s="85">
        <f>SUM(D54:H54)</f>
        <v>80000</v>
      </c>
    </row>
    <row r="55" spans="1:10">
      <c r="A55" s="56">
        <v>7</v>
      </c>
      <c r="B55" s="57" t="s">
        <v>62</v>
      </c>
      <c r="C55" s="58" t="s">
        <v>12</v>
      </c>
      <c r="D55" s="59">
        <v>100000</v>
      </c>
      <c r="E55" s="59"/>
      <c r="F55" s="59"/>
      <c r="G55" s="59"/>
      <c r="H55" s="60"/>
      <c r="I55" s="61"/>
      <c r="J55" s="71">
        <f>SUM(D55:H55)</f>
        <v>100000</v>
      </c>
    </row>
    <row r="56" spans="1:10">
      <c r="A56" s="56">
        <v>8</v>
      </c>
      <c r="B56" s="57" t="s">
        <v>64</v>
      </c>
      <c r="C56" s="62"/>
      <c r="D56" s="59"/>
      <c r="E56" s="59"/>
      <c r="F56" s="59"/>
      <c r="G56" s="59"/>
      <c r="H56" s="60"/>
      <c r="I56" s="61"/>
      <c r="J56" s="72"/>
    </row>
    <row r="57" spans="1:10" ht="15.75" thickBot="1">
      <c r="A57" s="112">
        <v>9</v>
      </c>
      <c r="B57" s="113" t="s">
        <v>63</v>
      </c>
      <c r="C57" s="114" t="s">
        <v>12</v>
      </c>
      <c r="D57" s="115">
        <v>10000</v>
      </c>
      <c r="E57" s="115">
        <v>15000</v>
      </c>
      <c r="F57" s="115">
        <v>20000</v>
      </c>
      <c r="G57" s="115"/>
      <c r="H57" s="116"/>
      <c r="I57" s="117"/>
      <c r="J57" s="118">
        <f>SUM(D57:H57)</f>
        <v>45000</v>
      </c>
    </row>
    <row r="58" spans="1:10" ht="15.75" thickBot="1">
      <c r="A58" s="9"/>
      <c r="B58" s="12" t="s">
        <v>48</v>
      </c>
      <c r="C58" s="34" t="s">
        <v>12</v>
      </c>
      <c r="D58" s="11">
        <f>D31+D35+D38+D46+D49+D52+D55+D56+D57</f>
        <v>940000</v>
      </c>
      <c r="E58" s="11">
        <f t="shared" ref="E58:H58" si="14">E31+E35+E38+E46+E49+E52+E55+E56+E57</f>
        <v>815000</v>
      </c>
      <c r="F58" s="11">
        <f t="shared" si="14"/>
        <v>720000</v>
      </c>
      <c r="G58" s="11">
        <f t="shared" si="14"/>
        <v>420000</v>
      </c>
      <c r="H58" s="11">
        <f t="shared" si="14"/>
        <v>290000</v>
      </c>
      <c r="I58" s="31"/>
      <c r="J58" s="68">
        <f>J31+J35+J38+J46+J49+J52+J55+J56+J57</f>
        <v>3185000</v>
      </c>
    </row>
    <row r="59" spans="1:10" ht="27.75" customHeight="1" thickBot="1">
      <c r="A59" s="149"/>
      <c r="B59" s="150" t="s">
        <v>28</v>
      </c>
      <c r="C59" s="151"/>
      <c r="D59" s="152">
        <f>D19+D29+D58</f>
        <v>2284000</v>
      </c>
      <c r="E59" s="152">
        <f t="shared" ref="E59:H59" si="15">E19+E29+E58</f>
        <v>2080000</v>
      </c>
      <c r="F59" s="152">
        <f t="shared" si="15"/>
        <v>1825000</v>
      </c>
      <c r="G59" s="152">
        <f t="shared" si="15"/>
        <v>900000</v>
      </c>
      <c r="H59" s="152">
        <f t="shared" si="15"/>
        <v>695000</v>
      </c>
      <c r="I59" s="153">
        <f>I19+I29+I58</f>
        <v>0</v>
      </c>
      <c r="J59" s="154">
        <f>J19+J29+J58</f>
        <v>7784000</v>
      </c>
    </row>
  </sheetData>
  <pageMargins left="0.31496062992125984" right="0.31496062992125984" top="0" bottom="0.9448818897637796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URALEX</dc:creator>
  <cp:lastModifiedBy>Олег И. Бурлака</cp:lastModifiedBy>
  <cp:lastPrinted>2020-09-09T09:50:42Z</cp:lastPrinted>
  <dcterms:created xsi:type="dcterms:W3CDTF">2020-08-28T09:46:54Z</dcterms:created>
  <dcterms:modified xsi:type="dcterms:W3CDTF">2020-09-11T09:13:29Z</dcterms:modified>
</cp:coreProperties>
</file>